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Фонд Астафьева\СУЭК 2019\2019\Договор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F13" i="1"/>
  <c r="D13" i="1"/>
  <c r="I15" i="1" l="1"/>
  <c r="I11" i="1"/>
  <c r="I10" i="1"/>
  <c r="I9" i="1"/>
  <c r="I8" i="1"/>
  <c r="I7" i="1"/>
  <c r="I6" i="1"/>
  <c r="I17" i="1"/>
  <c r="I16" i="1"/>
  <c r="I14" i="1"/>
  <c r="I13" i="1"/>
  <c r="F6" i="1"/>
  <c r="G18" i="1" s="1"/>
  <c r="D6" i="1"/>
  <c r="H13" i="1" l="1"/>
  <c r="H6" i="1"/>
  <c r="I18" i="1" l="1"/>
</calcChain>
</file>

<file path=xl/sharedStrings.xml><?xml version="1.0" encoding="utf-8"?>
<sst xmlns="http://schemas.openxmlformats.org/spreadsheetml/2006/main" count="47" uniqueCount="47">
  <si>
    <t>№</t>
  </si>
  <si>
    <t>М е р о п р и я т и я</t>
  </si>
  <si>
    <t>п/п</t>
  </si>
  <si>
    <t>1.</t>
  </si>
  <si>
    <t>1.1.</t>
  </si>
  <si>
    <t>1.2.</t>
  </si>
  <si>
    <t>Оплата труда сотрудников, привлеченных для участия в проекте краткосрочно</t>
  </si>
  <si>
    <t>1.3.</t>
  </si>
  <si>
    <t>1.4.</t>
  </si>
  <si>
    <t>1.5.</t>
  </si>
  <si>
    <t>1.6.</t>
  </si>
  <si>
    <t>2.</t>
  </si>
  <si>
    <t>2.1.</t>
  </si>
  <si>
    <t>2.2.</t>
  </si>
  <si>
    <t>2.3.</t>
  </si>
  <si>
    <t>2.4.</t>
  </si>
  <si>
    <t>2.5.</t>
  </si>
  <si>
    <t>Страховые взносы</t>
  </si>
  <si>
    <t>ВСЕГО:</t>
  </si>
  <si>
    <t>Сумма  по смете, руб.</t>
  </si>
  <si>
    <t>Израсходованная сумма, руб.</t>
  </si>
  <si>
    <t>Остаток средств, руб.</t>
  </si>
  <si>
    <t>Подтверждающие документы</t>
  </si>
  <si>
    <t xml:space="preserve">Примечание. Копии документов, подтверждающих целевое использование средств на ______ листах прилагаем.
Президент                ________________   М.А. Тарковский
Главный бухгалтер      ________________    И.В. Демина    
                                                          МП
</t>
  </si>
  <si>
    <t>Оплата труда сотрудников, занятых в проекте на постоянной основе на 2 месяца с ноября 2020 г. по декабрь 2020 г.</t>
  </si>
  <si>
    <t>Ведение страниц проекта "Душа Сибири" в социальных сетях (контакт, фейсбук) в течение 2 месяцев</t>
  </si>
  <si>
    <t>Страховые взносы (20 %)</t>
  </si>
  <si>
    <t>Изготовление грамот, дипломов и фирменных призов победителям и участникам</t>
  </si>
  <si>
    <t>Премии лауреатам (3 премии по 80 тыс. руб., одна премия в номинации "Ранний дебют" в размере 40 тыс. руб.)</t>
  </si>
  <si>
    <t>Банковские расходы за перевод на счета физических лиц</t>
  </si>
  <si>
    <t>Создание литературных портретов победителей 4 развернутых интервью с победителями, с фото и  размещением их на сайте фонда  (отв. Кондрашева Д.А.)</t>
  </si>
  <si>
    <t>Статья об итогах вручения Литературной премии-2020 Размещение в журнале "День и ночь" и в газете "Наш Красноярский край"</t>
  </si>
  <si>
    <r>
      <t>АНО РИЦ "День и ночь"</t>
    </r>
    <r>
      <rPr>
        <sz val="12"/>
        <color rgb="FF000000"/>
        <rFont val="Times New Roman"/>
        <family val="1"/>
        <charset val="204"/>
      </rPr>
      <t xml:space="preserve"> Счет № 7 от 29.12.2020 г. , пл. пор. № 83 от 31.12.2020 г. </t>
    </r>
  </si>
  <si>
    <r>
      <rPr>
        <sz val="12"/>
        <color rgb="FF000000"/>
        <rFont val="Times New Roman"/>
        <family val="1"/>
        <charset val="204"/>
      </rPr>
      <t xml:space="preserve">Решение о присуждении литературной премии за 2020 год;      Пл. пор. № 77 от 27.12.2020 г.  № 61, 60,59 от 16.12.2020г.                                      </t>
    </r>
    <r>
      <rPr>
        <b/>
        <sz val="12"/>
        <color rgb="FF000000"/>
        <rFont val="Times New Roman"/>
        <family val="1"/>
        <charset val="204"/>
      </rPr>
      <t xml:space="preserve">НДФЛ </t>
    </r>
    <r>
      <rPr>
        <sz val="12"/>
        <color rgb="FF000000"/>
        <rFont val="Times New Roman"/>
        <family val="1"/>
        <charset val="204"/>
      </rPr>
      <t>пл. пор. № 76 от 25.12.2020, № 62 от 16.12.2020 г.</t>
    </r>
  </si>
  <si>
    <t>Пл. пор.68 от 16.12.2020, № 75 от 25.12.2020</t>
  </si>
  <si>
    <r>
      <t xml:space="preserve">Бухгалтер Демина И.В. </t>
    </r>
    <r>
      <rPr>
        <sz val="12"/>
        <color rgb="FF000000"/>
        <rFont val="Times New Roman"/>
        <family val="1"/>
        <charset val="204"/>
      </rPr>
      <t xml:space="preserve">Договор № 26 от 23.11.2020 г. Пл. пор. № 63 от 16.12.2020 г.,                                                                                         </t>
    </r>
    <r>
      <rPr>
        <b/>
        <sz val="12"/>
        <color rgb="FF000000"/>
        <rFont val="Times New Roman"/>
        <family val="1"/>
        <charset val="204"/>
      </rPr>
      <t xml:space="preserve">Руководитель Кондрашева Д.А. </t>
    </r>
    <r>
      <rPr>
        <sz val="12"/>
        <color rgb="FF000000"/>
        <rFont val="Times New Roman"/>
        <family val="1"/>
        <charset val="204"/>
      </rPr>
      <t xml:space="preserve">Договор № 27 от 23.11.2020 г. Пл. пор. № 64 от 16.12.2020 г.,                                                                            </t>
    </r>
    <r>
      <rPr>
        <b/>
        <sz val="12"/>
        <color rgb="FF000000"/>
        <rFont val="Times New Roman"/>
        <family val="1"/>
        <charset val="204"/>
      </rPr>
      <t>Председатель жюри Наумова М.О.</t>
    </r>
    <r>
      <rPr>
        <sz val="12"/>
        <color rgb="FF000000"/>
        <rFont val="Times New Roman"/>
        <family val="1"/>
        <charset val="204"/>
      </rPr>
      <t xml:space="preserve"> Договор № 28 от 23.11.2020 г. Пл. пор. № 65 от 16.12.2020 г.,                                                                 </t>
    </r>
    <r>
      <rPr>
        <b/>
        <sz val="12"/>
        <color rgb="FF000000"/>
        <rFont val="Times New Roman"/>
        <family val="1"/>
        <charset val="204"/>
      </rPr>
      <t xml:space="preserve">Оформление сайта Юрковский </t>
    </r>
    <r>
      <rPr>
        <sz val="12"/>
        <color rgb="FF000000"/>
        <rFont val="Times New Roman"/>
        <family val="1"/>
        <charset val="204"/>
      </rPr>
      <t xml:space="preserve">Договор № 29 от 23.11.2020 г. Пл. пор. № 66 от 16.12.2020 г.,                                                                                </t>
    </r>
    <r>
      <rPr>
        <b/>
        <sz val="12"/>
        <color rgb="FF000000"/>
        <rFont val="Times New Roman"/>
        <family val="1"/>
        <charset val="204"/>
      </rPr>
      <t xml:space="preserve">НДФЛ </t>
    </r>
    <r>
      <rPr>
        <sz val="12"/>
        <color rgb="FF000000"/>
        <rFont val="Times New Roman"/>
        <family val="1"/>
        <charset val="204"/>
      </rPr>
      <t xml:space="preserve">пл. пор. № 67 от 16.12.2020 г. </t>
    </r>
  </si>
  <si>
    <r>
      <t xml:space="preserve">Выписка банка </t>
    </r>
    <r>
      <rPr>
        <sz val="12"/>
        <color rgb="FF000000"/>
        <rFont val="Times New Roman"/>
        <family val="1"/>
        <charset val="204"/>
      </rPr>
      <t>за декабрь 2020 г. по банковским комиссиям, Пл. пор. № 53 от 05.11.2020 г. оплата домена сайта</t>
    </r>
  </si>
  <si>
    <t>Прочие орг. Расходы (мобильная связь, банковские расходы, ГСМ)</t>
  </si>
  <si>
    <t>Пл. пор. № 80 от 29.12.2020 г. № 75 от 25.12.2020</t>
  </si>
  <si>
    <t>Литературная премия им. В.П. Астафьева 2020 г.</t>
  </si>
  <si>
    <t>Проект «Душа Сибири» 2020 г.</t>
  </si>
  <si>
    <t xml:space="preserve">Финансовый отчет об использовании целевых денежных средств,
 предоставленных по Договору от «27» сентября 2019 г. № Ф-131/19
составлен «13» января 2021 г.
</t>
  </si>
  <si>
    <r>
      <t xml:space="preserve">Банковский ордер  </t>
    </r>
    <r>
      <rPr>
        <sz val="12"/>
        <color rgb="FF000000"/>
        <rFont val="Times New Roman"/>
        <family val="1"/>
        <charset val="204"/>
      </rPr>
      <t>№ 11552, 11546 от 16.12.2020, № 655339, 655338, 838447 от 28.12.2020 г.</t>
    </r>
  </si>
  <si>
    <r>
      <t xml:space="preserve">Кондрашева Д.А. </t>
    </r>
    <r>
      <rPr>
        <sz val="12"/>
        <color rgb="FF000000"/>
        <rFont val="Times New Roman"/>
        <family val="1"/>
        <charset val="204"/>
      </rPr>
      <t xml:space="preserve">договор № 32 от 01.11.2020 г. Пл. пор. № 72 от 25.12.2020 г.,  </t>
    </r>
    <r>
      <rPr>
        <b/>
        <sz val="12"/>
        <color rgb="FF000000"/>
        <rFont val="Times New Roman"/>
        <family val="1"/>
        <charset val="204"/>
      </rPr>
      <t xml:space="preserve">НДФЛ </t>
    </r>
    <r>
      <rPr>
        <sz val="12"/>
        <color rgb="FF000000"/>
        <rFont val="Times New Roman"/>
        <family val="1"/>
        <charset val="204"/>
      </rPr>
      <t xml:space="preserve">пл. пор. № 74 от 25.12.2020 г. </t>
    </r>
  </si>
  <si>
    <r>
      <rPr>
        <b/>
        <sz val="12"/>
        <color rgb="FF000000"/>
        <rFont val="Times New Roman"/>
        <family val="1"/>
        <charset val="204"/>
      </rPr>
      <t>Кондрашева Д.А.</t>
    </r>
    <r>
      <rPr>
        <sz val="12"/>
        <color rgb="FF000000"/>
        <rFont val="Times New Roman"/>
        <family val="1"/>
        <charset val="204"/>
      </rPr>
      <t xml:space="preserve"> Договор № 32 от 01.11.2020 г., акт от 31.12.2020 г. Пл. пор. № 73 от 25.12.2020,                                                                                       </t>
    </r>
    <r>
      <rPr>
        <b/>
        <sz val="12"/>
        <color rgb="FF000000"/>
        <rFont val="Times New Roman"/>
        <family val="1"/>
        <charset val="204"/>
      </rPr>
      <t>Демина И.В.</t>
    </r>
    <r>
      <rPr>
        <sz val="12"/>
        <color rgb="FF000000"/>
        <rFont val="Times New Roman"/>
        <family val="1"/>
        <charset val="204"/>
      </rPr>
      <t xml:space="preserve">  Договор № 30 от 01.11.2020 г., акт от 31.12.2020 г. Пл. пор. № 70 от 25.12.2020                                                                     </t>
    </r>
    <r>
      <rPr>
        <b/>
        <sz val="12"/>
        <color rgb="FF000000"/>
        <rFont val="Times New Roman"/>
        <family val="1"/>
        <charset val="204"/>
      </rPr>
      <t xml:space="preserve">Громков Г.В.  </t>
    </r>
    <r>
      <rPr>
        <sz val="12"/>
        <color rgb="FF000000"/>
        <rFont val="Times New Roman"/>
        <family val="1"/>
        <charset val="204"/>
      </rPr>
      <t xml:space="preserve">Договор № 31 от 01.11.2020 г., акт от 31.12.2020 г. Пл. пор. № 71 от 25.12.2020,                                                    </t>
    </r>
    <r>
      <rPr>
        <b/>
        <sz val="12"/>
        <color rgb="FF000000"/>
        <rFont val="Times New Roman"/>
        <family val="1"/>
        <charset val="204"/>
      </rPr>
      <t xml:space="preserve">Юрковский Д.М.  </t>
    </r>
    <r>
      <rPr>
        <sz val="12"/>
        <color rgb="FF000000"/>
        <rFont val="Times New Roman"/>
        <family val="1"/>
        <charset val="204"/>
      </rPr>
      <t xml:space="preserve">Договор № 33 от 01.11.2020 г., акт от 31.12.2020 г. Пл. пор. № 73 от 25.12.2020   </t>
    </r>
    <r>
      <rPr>
        <b/>
        <sz val="12"/>
        <color rgb="FF000000"/>
        <rFont val="Times New Roman"/>
        <family val="1"/>
        <charset val="204"/>
      </rPr>
      <t xml:space="preserve"> НДФЛ</t>
    </r>
    <r>
      <rPr>
        <sz val="12"/>
        <color rgb="FF000000"/>
        <rFont val="Times New Roman"/>
        <family val="1"/>
        <charset val="204"/>
      </rPr>
      <t xml:space="preserve"> пл. пор. № 74 от 25.12.2020 г.      </t>
    </r>
  </si>
  <si>
    <r>
      <t>Кондрашева Д.А.</t>
    </r>
    <r>
      <rPr>
        <sz val="12"/>
        <color rgb="FF000000"/>
        <rFont val="Times New Roman"/>
        <family val="1"/>
        <charset val="204"/>
      </rPr>
      <t xml:space="preserve"> договор № 34 от 01.11.2020 г. , Акт от 31.12.2020 г., пл. пор. № 79 от 29.12.2020 г. </t>
    </r>
    <r>
      <rPr>
        <b/>
        <sz val="12"/>
        <color rgb="FF000000"/>
        <rFont val="Times New Roman"/>
        <family val="1"/>
        <charset val="204"/>
      </rPr>
      <t>НДФЛ</t>
    </r>
    <r>
      <rPr>
        <sz val="12"/>
        <color rgb="FF000000"/>
        <rFont val="Times New Roman"/>
        <family val="1"/>
        <charset val="204"/>
      </rPr>
      <t xml:space="preserve"> пл. пор. № 81 от 29.12.2020 г.  </t>
    </r>
  </si>
  <si>
    <r>
      <t xml:space="preserve">ООО "Группа 7" </t>
    </r>
    <r>
      <rPr>
        <sz val="12"/>
        <color rgb="FF000000"/>
        <rFont val="Times New Roman"/>
        <family val="1"/>
        <charset val="204"/>
      </rPr>
      <t>Счет № 4621 от 28.12.2020 г. Пл. пор. № 82 от 31.12.2020 г. УПД № 313 от 12.01.2021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</si>
</sst>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3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left" vertical="top" wrapText="1"/>
    </xf>
    <xf numFmtId="3" fontId="2" fillId="0" borderId="7" xfId="0" applyNumberFormat="1" applyFont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left" vertical="center" wrapText="1"/>
    </xf>
    <xf numFmtId="3" fontId="1" fillId="0" borderId="6" xfId="0" applyNumberFormat="1" applyFont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0"/>
  <sheetViews>
    <sheetView tabSelected="1" topLeftCell="B13" workbookViewId="0">
      <selection activeCell="K19" sqref="K19"/>
    </sheetView>
  </sheetViews>
  <sheetFormatPr defaultRowHeight="43.5" customHeight="1" x14ac:dyDescent="0.25"/>
  <cols>
    <col min="3" max="3" width="34.140625" customWidth="1"/>
    <col min="4" max="4" width="13.28515625" customWidth="1"/>
    <col min="5" max="5" width="12.85546875" customWidth="1"/>
    <col min="6" max="6" width="13.28515625" customWidth="1"/>
    <col min="7" max="7" width="13.42578125" customWidth="1"/>
    <col min="8" max="8" width="13" customWidth="1"/>
    <col min="9" max="9" width="16.28515625" customWidth="1"/>
    <col min="10" max="10" width="16.5703125" customWidth="1"/>
    <col min="11" max="11" width="46.7109375" customWidth="1"/>
  </cols>
  <sheetData>
    <row r="1" spans="2:11" ht="58.5" customHeight="1" x14ac:dyDescent="0.25">
      <c r="B1" s="29" t="s">
        <v>41</v>
      </c>
      <c r="C1" s="30"/>
      <c r="D1" s="30"/>
      <c r="E1" s="30"/>
      <c r="F1" s="30"/>
      <c r="G1" s="30"/>
      <c r="H1" s="30"/>
      <c r="I1" s="30"/>
      <c r="J1" s="30"/>
      <c r="K1" s="30"/>
    </row>
    <row r="3" spans="2:11" ht="24.75" customHeight="1" x14ac:dyDescent="0.25">
      <c r="B3" s="5" t="s">
        <v>0</v>
      </c>
      <c r="C3" s="32" t="s">
        <v>1</v>
      </c>
      <c r="D3" s="24" t="s">
        <v>19</v>
      </c>
      <c r="E3" s="25"/>
      <c r="F3" s="24" t="s">
        <v>20</v>
      </c>
      <c r="G3" s="25"/>
      <c r="H3" s="24" t="s">
        <v>21</v>
      </c>
      <c r="I3" s="25"/>
      <c r="J3" s="24" t="s">
        <v>22</v>
      </c>
      <c r="K3" s="25"/>
    </row>
    <row r="4" spans="2:11" ht="16.5" customHeight="1" x14ac:dyDescent="0.25">
      <c r="B4" s="6" t="s">
        <v>2</v>
      </c>
      <c r="C4" s="32"/>
      <c r="D4" s="26"/>
      <c r="E4" s="27"/>
      <c r="F4" s="26"/>
      <c r="G4" s="27"/>
      <c r="H4" s="26"/>
      <c r="I4" s="27"/>
      <c r="J4" s="26"/>
      <c r="K4" s="27"/>
    </row>
    <row r="5" spans="2:11" ht="28.5" customHeight="1" x14ac:dyDescent="0.25">
      <c r="B5" s="7" t="s">
        <v>3</v>
      </c>
      <c r="C5" s="22" t="s">
        <v>39</v>
      </c>
      <c r="D5" s="23"/>
      <c r="E5" s="23">
        <v>373995</v>
      </c>
      <c r="F5" s="23"/>
      <c r="G5" s="23"/>
      <c r="H5" s="23"/>
      <c r="I5" s="23"/>
      <c r="J5" s="23"/>
      <c r="K5" s="23"/>
    </row>
    <row r="6" spans="2:11" ht="70.5" customHeight="1" x14ac:dyDescent="0.25">
      <c r="B6" s="2" t="s">
        <v>4</v>
      </c>
      <c r="C6" s="3" t="s">
        <v>28</v>
      </c>
      <c r="D6" s="12">
        <f>E6+E7+E8+E9+E10+E11</f>
        <v>501500</v>
      </c>
      <c r="E6" s="1">
        <v>280000</v>
      </c>
      <c r="F6" s="12">
        <f>G6+G7+G8+G9+G10+G11</f>
        <v>501500</v>
      </c>
      <c r="G6" s="1">
        <v>280000</v>
      </c>
      <c r="H6" s="12">
        <f>I6+I7+I8+I9+I10+I11</f>
        <v>0</v>
      </c>
      <c r="I6" s="1">
        <f t="shared" ref="I6:I11" si="0">E6-G6</f>
        <v>0</v>
      </c>
      <c r="J6" s="19" t="s">
        <v>33</v>
      </c>
      <c r="K6" s="20"/>
    </row>
    <row r="7" spans="2:11" ht="43.5" customHeight="1" x14ac:dyDescent="0.25">
      <c r="B7" s="2" t="s">
        <v>5</v>
      </c>
      <c r="C7" s="3" t="s">
        <v>29</v>
      </c>
      <c r="D7" s="13"/>
      <c r="E7" s="1">
        <v>3500</v>
      </c>
      <c r="F7" s="13"/>
      <c r="G7" s="1">
        <v>3500</v>
      </c>
      <c r="H7" s="13"/>
      <c r="I7" s="1">
        <f t="shared" si="0"/>
        <v>0</v>
      </c>
      <c r="J7" s="17" t="s">
        <v>42</v>
      </c>
      <c r="K7" s="18"/>
    </row>
    <row r="8" spans="2:11" ht="96" customHeight="1" x14ac:dyDescent="0.25">
      <c r="B8" s="2" t="s">
        <v>7</v>
      </c>
      <c r="C8" s="3" t="s">
        <v>30</v>
      </c>
      <c r="D8" s="13"/>
      <c r="E8" s="1">
        <v>30000</v>
      </c>
      <c r="F8" s="13"/>
      <c r="G8" s="1">
        <v>30000</v>
      </c>
      <c r="H8" s="13"/>
      <c r="I8" s="1">
        <f t="shared" si="0"/>
        <v>0</v>
      </c>
      <c r="J8" s="17" t="s">
        <v>43</v>
      </c>
      <c r="K8" s="18"/>
    </row>
    <row r="9" spans="2:11" ht="81.75" customHeight="1" x14ac:dyDescent="0.25">
      <c r="B9" s="2" t="s">
        <v>8</v>
      </c>
      <c r="C9" s="3" t="s">
        <v>31</v>
      </c>
      <c r="D9" s="13"/>
      <c r="E9" s="1">
        <v>80000</v>
      </c>
      <c r="F9" s="13"/>
      <c r="G9" s="9">
        <v>80000</v>
      </c>
      <c r="H9" s="13"/>
      <c r="I9" s="1">
        <f t="shared" si="0"/>
        <v>0</v>
      </c>
      <c r="J9" s="17" t="s">
        <v>32</v>
      </c>
      <c r="K9" s="18"/>
    </row>
    <row r="10" spans="2:11" ht="143.25" customHeight="1" x14ac:dyDescent="0.25">
      <c r="B10" s="2" t="s">
        <v>9</v>
      </c>
      <c r="C10" s="2" t="s">
        <v>6</v>
      </c>
      <c r="D10" s="13"/>
      <c r="E10" s="1">
        <v>85000</v>
      </c>
      <c r="F10" s="13"/>
      <c r="G10" s="1">
        <v>85000</v>
      </c>
      <c r="H10" s="13"/>
      <c r="I10" s="1">
        <f t="shared" si="0"/>
        <v>0</v>
      </c>
      <c r="J10" s="17" t="s">
        <v>35</v>
      </c>
      <c r="K10" s="18"/>
    </row>
    <row r="11" spans="2:11" ht="43.5" customHeight="1" x14ac:dyDescent="0.25">
      <c r="B11" s="2" t="s">
        <v>10</v>
      </c>
      <c r="C11" s="2" t="s">
        <v>17</v>
      </c>
      <c r="D11" s="14"/>
      <c r="E11" s="1">
        <v>23000</v>
      </c>
      <c r="F11" s="14"/>
      <c r="G11" s="1">
        <v>23000</v>
      </c>
      <c r="H11" s="14"/>
      <c r="I11" s="1">
        <f t="shared" si="0"/>
        <v>0</v>
      </c>
      <c r="J11" s="33" t="s">
        <v>34</v>
      </c>
      <c r="K11" s="18"/>
    </row>
    <row r="12" spans="2:11" ht="28.5" customHeight="1" x14ac:dyDescent="0.25">
      <c r="B12" s="7" t="s">
        <v>11</v>
      </c>
      <c r="C12" s="22" t="s">
        <v>40</v>
      </c>
      <c r="D12" s="23"/>
      <c r="E12" s="23"/>
      <c r="F12" s="23"/>
      <c r="G12" s="23"/>
      <c r="H12" s="23"/>
      <c r="I12" s="23"/>
      <c r="J12" s="23"/>
      <c r="K12" s="23"/>
    </row>
    <row r="13" spans="2:11" ht="156.75" customHeight="1" x14ac:dyDescent="0.25">
      <c r="B13" s="2" t="s">
        <v>12</v>
      </c>
      <c r="C13" s="2" t="s">
        <v>24</v>
      </c>
      <c r="D13" s="12">
        <f>SUM(E13:E17)</f>
        <v>248107.29</v>
      </c>
      <c r="E13" s="1">
        <v>150000</v>
      </c>
      <c r="F13" s="12">
        <f>SUM(G13:G17)</f>
        <v>248107.29</v>
      </c>
      <c r="G13" s="1">
        <v>150000</v>
      </c>
      <c r="H13" s="12">
        <f>SUM(I13:I17)</f>
        <v>0</v>
      </c>
      <c r="I13" s="1">
        <f>E13-G13</f>
        <v>0</v>
      </c>
      <c r="J13" s="21" t="s">
        <v>44</v>
      </c>
      <c r="K13" s="20"/>
    </row>
    <row r="14" spans="2:11" ht="64.5" customHeight="1" x14ac:dyDescent="0.25">
      <c r="B14" s="2" t="s">
        <v>13</v>
      </c>
      <c r="C14" s="2" t="s">
        <v>25</v>
      </c>
      <c r="D14" s="28"/>
      <c r="E14" s="1">
        <v>10000</v>
      </c>
      <c r="F14" s="28"/>
      <c r="G14" s="9">
        <v>10000</v>
      </c>
      <c r="H14" s="28"/>
      <c r="I14" s="1">
        <f t="shared" ref="I14:I17" si="1">E14-G14</f>
        <v>0</v>
      </c>
      <c r="J14" s="17" t="s">
        <v>45</v>
      </c>
      <c r="K14" s="18"/>
    </row>
    <row r="15" spans="2:11" ht="66.75" customHeight="1" x14ac:dyDescent="0.25">
      <c r="B15" s="2" t="s">
        <v>14</v>
      </c>
      <c r="C15" s="2" t="s">
        <v>26</v>
      </c>
      <c r="D15" s="28"/>
      <c r="E15" s="1">
        <v>32000</v>
      </c>
      <c r="F15" s="28"/>
      <c r="G15" s="1">
        <v>32000</v>
      </c>
      <c r="H15" s="28"/>
      <c r="I15" s="1">
        <f t="shared" si="1"/>
        <v>0</v>
      </c>
      <c r="J15" s="21" t="s">
        <v>38</v>
      </c>
      <c r="K15" s="20"/>
    </row>
    <row r="16" spans="2:11" ht="43.5" customHeight="1" x14ac:dyDescent="0.25">
      <c r="B16" s="2" t="s">
        <v>15</v>
      </c>
      <c r="C16" s="2" t="s">
        <v>27</v>
      </c>
      <c r="D16" s="28"/>
      <c r="E16" s="1">
        <v>45000</v>
      </c>
      <c r="F16" s="28"/>
      <c r="G16" s="9">
        <v>45000</v>
      </c>
      <c r="H16" s="28"/>
      <c r="I16" s="1">
        <f t="shared" si="1"/>
        <v>0</v>
      </c>
      <c r="J16" s="17" t="s">
        <v>46</v>
      </c>
      <c r="K16" s="18"/>
    </row>
    <row r="17" spans="2:11" ht="43.5" customHeight="1" x14ac:dyDescent="0.25">
      <c r="B17" s="2" t="s">
        <v>16</v>
      </c>
      <c r="C17" s="2" t="s">
        <v>37</v>
      </c>
      <c r="D17" s="28"/>
      <c r="E17" s="1">
        <v>11107.29</v>
      </c>
      <c r="F17" s="28"/>
      <c r="G17" s="1">
        <v>11107.29</v>
      </c>
      <c r="H17" s="28"/>
      <c r="I17" s="1">
        <f t="shared" si="1"/>
        <v>0</v>
      </c>
      <c r="J17" s="17" t="s">
        <v>36</v>
      </c>
      <c r="K17" s="18"/>
    </row>
    <row r="18" spans="2:11" ht="27" customHeight="1" x14ac:dyDescent="0.25">
      <c r="B18" s="31" t="s">
        <v>18</v>
      </c>
      <c r="C18" s="31"/>
      <c r="D18" s="4"/>
      <c r="E18" s="8">
        <f>D6+D13</f>
        <v>749607.29</v>
      </c>
      <c r="F18" s="4"/>
      <c r="G18" s="8">
        <f>F6+F13</f>
        <v>749607.29</v>
      </c>
      <c r="H18" s="4"/>
      <c r="I18" s="8">
        <f>H6+H13</f>
        <v>0</v>
      </c>
      <c r="J18" s="15"/>
      <c r="K18" s="16"/>
    </row>
    <row r="20" spans="2:11" ht="99.75" customHeight="1" x14ac:dyDescent="0.25">
      <c r="C20" s="10" t="s">
        <v>23</v>
      </c>
      <c r="D20" s="11"/>
      <c r="E20" s="11"/>
      <c r="F20" s="11"/>
      <c r="G20" s="11"/>
      <c r="H20" s="11"/>
      <c r="I20" s="11"/>
      <c r="J20" s="11"/>
      <c r="K20" s="11"/>
    </row>
  </sheetData>
  <mergeCells count="28">
    <mergeCell ref="J3:K4"/>
    <mergeCell ref="J13:K13"/>
    <mergeCell ref="J14:K14"/>
    <mergeCell ref="H3:I4"/>
    <mergeCell ref="H13:H17"/>
    <mergeCell ref="C5:K5"/>
    <mergeCell ref="B1:K1"/>
    <mergeCell ref="B18:C18"/>
    <mergeCell ref="D3:E4"/>
    <mergeCell ref="D13:D17"/>
    <mergeCell ref="C3:C4"/>
    <mergeCell ref="D6:D11"/>
    <mergeCell ref="F3:G4"/>
    <mergeCell ref="F13:F17"/>
    <mergeCell ref="F6:F11"/>
    <mergeCell ref="J9:K9"/>
    <mergeCell ref="J10:K10"/>
    <mergeCell ref="J11:K11"/>
    <mergeCell ref="J8:K8"/>
    <mergeCell ref="C20:K20"/>
    <mergeCell ref="H6:H11"/>
    <mergeCell ref="J18:K18"/>
    <mergeCell ref="J17:K17"/>
    <mergeCell ref="J6:K6"/>
    <mergeCell ref="J7:K7"/>
    <mergeCell ref="J15:K15"/>
    <mergeCell ref="J16:K16"/>
    <mergeCell ref="C12:K12"/>
  </mergeCells>
  <pageMargins left="0.23622047244094488" right="0.23622047244094488" top="0.39370078740157483" bottom="0.39370078740157483" header="0.19685039370078741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RePack by Diakov</cp:lastModifiedBy>
  <cp:lastPrinted>2021-02-12T10:57:25Z</cp:lastPrinted>
  <dcterms:created xsi:type="dcterms:W3CDTF">2015-06-05T18:19:34Z</dcterms:created>
  <dcterms:modified xsi:type="dcterms:W3CDTF">2021-02-12T10:57:28Z</dcterms:modified>
</cp:coreProperties>
</file>